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 Lino Perlas\Documents\Poging Mike\Business 2021\PTFTMC 2.0\The Package\"/>
    </mc:Choice>
  </mc:AlternateContent>
  <bookViews>
    <workbookView xWindow="0" yWindow="0" windowWidth="28800" windowHeight="13725"/>
  </bookViews>
  <sheets>
    <sheet name="PTFTMC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4" i="1" s="1"/>
  <c r="C9" i="1" s="1"/>
  <c r="G16" i="1"/>
  <c r="G15" i="1"/>
  <c r="K10" i="1"/>
  <c r="G10" i="1"/>
  <c r="K9" i="1"/>
  <c r="G9" i="1"/>
  <c r="K11" i="1" l="1"/>
  <c r="G11" i="1"/>
  <c r="G12" i="1"/>
  <c r="G17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C11" i="1"/>
  <c r="C14" i="1" s="1"/>
  <c r="C15" i="1" s="1"/>
  <c r="G47" i="1"/>
  <c r="G45" i="1"/>
  <c r="G43" i="1"/>
  <c r="G41" i="1"/>
  <c r="G39" i="1"/>
  <c r="G37" i="1"/>
  <c r="G35" i="1"/>
  <c r="G31" i="1"/>
  <c r="G27" i="1"/>
  <c r="G23" i="1"/>
  <c r="D9" i="1"/>
  <c r="G49" i="1"/>
  <c r="G33" i="1"/>
  <c r="G29" i="1"/>
  <c r="G25" i="1"/>
  <c r="G21" i="1"/>
  <c r="G13" i="1" l="1"/>
</calcChain>
</file>

<file path=xl/comments1.xml><?xml version="1.0" encoding="utf-8"?>
<comments xmlns="http://schemas.openxmlformats.org/spreadsheetml/2006/main">
  <authors>
    <author>Michael Lino Perlas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don't edit this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Must be greater than 1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need your baseline capital here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MUST BE A POSITIVE VALUE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STOP LOSS VALUE</t>
        </r>
      </text>
    </comment>
  </commentList>
</comments>
</file>

<file path=xl/sharedStrings.xml><?xml version="1.0" encoding="utf-8"?>
<sst xmlns="http://schemas.openxmlformats.org/spreadsheetml/2006/main" count="77" uniqueCount="70">
  <si>
    <t>Gratitude Attitude - Be Thankful</t>
  </si>
  <si>
    <t>Equipping To Success</t>
  </si>
  <si>
    <t>Creating Momentum</t>
  </si>
  <si>
    <t>TRADING CAPITAL</t>
  </si>
  <si>
    <t>AVE. PROFIT</t>
  </si>
  <si>
    <t>Total Wins</t>
  </si>
  <si>
    <t>RISK %</t>
  </si>
  <si>
    <t>AVE. LOSS</t>
  </si>
  <si>
    <t>Total Losses</t>
  </si>
  <si>
    <t>RISK AMOUNT</t>
  </si>
  <si>
    <t>AVE. RRR</t>
  </si>
  <si>
    <t>Loss Rate</t>
  </si>
  <si>
    <t>STOP LOSS DISTANCE</t>
  </si>
  <si>
    <t>PROFIT FACTOR</t>
  </si>
  <si>
    <t>EXPECTANCY</t>
  </si>
  <si>
    <t>PIP VALUE</t>
  </si>
  <si>
    <t>LOT SIZE</t>
  </si>
  <si>
    <t>GROSS PROFIT</t>
  </si>
  <si>
    <t>GROSS LOSSES</t>
  </si>
  <si>
    <t>WIN RATE</t>
  </si>
  <si>
    <t>RESULT</t>
  </si>
  <si>
    <t>INITIAL RISK</t>
  </si>
  <si>
    <t>PROFIT</t>
  </si>
  <si>
    <t>LOSS</t>
  </si>
  <si>
    <t>BALANCE</t>
  </si>
  <si>
    <t>Drawdown</t>
  </si>
  <si>
    <t>Instrument</t>
  </si>
  <si>
    <t>Trade 1</t>
  </si>
  <si>
    <t>GU</t>
  </si>
  <si>
    <t>Trade 2</t>
  </si>
  <si>
    <t>GJ</t>
  </si>
  <si>
    <t>Trade 3</t>
  </si>
  <si>
    <t>Trade 4</t>
  </si>
  <si>
    <t>Trade 5</t>
  </si>
  <si>
    <t>Trade 6</t>
  </si>
  <si>
    <t>Trade 7</t>
  </si>
  <si>
    <t>RULES:</t>
  </si>
  <si>
    <t>Trade 8</t>
  </si>
  <si>
    <t>MAX 2 TRADES PER DAY</t>
  </si>
  <si>
    <t>ALWAYS CUT LOSSES</t>
  </si>
  <si>
    <t>TRADE 1 PAIR AT A TIME</t>
  </si>
  <si>
    <t>Trade 9</t>
  </si>
  <si>
    <t>LET THE WINNERS RUN</t>
  </si>
  <si>
    <t>I CAN TRADE 2 PAIRS AT THE SAME TIME IF AND ONLY IF THE 1ST TRADE ARE ALREADY LOCKIN IN PROFIT</t>
  </si>
  <si>
    <t>Trade 10</t>
  </si>
  <si>
    <t>LIMIT THE TIME ON THE CHART</t>
  </si>
  <si>
    <t>Trade 11</t>
  </si>
  <si>
    <t>IF I TRADE GBPJPY, DON’T LOOK AT GBPUSD</t>
  </si>
  <si>
    <t>Trade 12</t>
  </si>
  <si>
    <t>CHECK THE 1ST 4HR CANDLE</t>
  </si>
  <si>
    <t>Trade 13</t>
  </si>
  <si>
    <t>ALWAYS WAIT FOR THE CLOSING PRICE</t>
  </si>
  <si>
    <t>Trade 14</t>
  </si>
  <si>
    <t>Trade 15</t>
  </si>
  <si>
    <t>Trade 16</t>
  </si>
  <si>
    <t>Trade 17</t>
  </si>
  <si>
    <t>Trade 18</t>
  </si>
  <si>
    <t>Trade 19</t>
  </si>
  <si>
    <t>Trade 20</t>
  </si>
  <si>
    <t>Trade 21</t>
  </si>
  <si>
    <t>Trade 22</t>
  </si>
  <si>
    <t>Trade 23</t>
  </si>
  <si>
    <t>Trade 24</t>
  </si>
  <si>
    <t>Trade 25</t>
  </si>
  <si>
    <t>Trade 26</t>
  </si>
  <si>
    <t>Trade 27</t>
  </si>
  <si>
    <t>Trade 28</t>
  </si>
  <si>
    <t>Trade 29</t>
  </si>
  <si>
    <t>Trade 30</t>
  </si>
  <si>
    <t>Baseline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</si>
</sst>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[$$-409]* #,##0.00_ ;_-[$$-409]* \-#,##0.00\ ;_-[$$-409]* &quot;-&quot;??_ ;_-@_ "/>
    <numFmt numFmtId="167" formatCode="_-[$$-409]* #,##0_ ;_-[$$-409]* \-#,##0\ ;_-[$$-409]* &quot;-&quot;??_ ;_-@_ "/>
    <numFmt numFmtId="168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26"/>
      <color theme="1"/>
      <name val="Roboto"/>
    </font>
    <font>
      <sz val="9"/>
      <color theme="1"/>
      <name val="Roboto"/>
    </font>
    <font>
      <sz val="10"/>
      <color theme="1"/>
      <name val="Roboto"/>
    </font>
    <font>
      <b/>
      <sz val="10"/>
      <color theme="1"/>
      <name val="Roboto"/>
    </font>
    <font>
      <sz val="11"/>
      <color theme="0" tint="-0.249977111117893"/>
      <name val="Roboto"/>
    </font>
    <font>
      <sz val="10"/>
      <color theme="0" tint="-0.249977111117893"/>
      <name val="Roboto"/>
    </font>
    <font>
      <b/>
      <sz val="10"/>
      <color rgb="FF00CC00"/>
      <name val="Roboto"/>
    </font>
    <font>
      <sz val="10"/>
      <color rgb="FFFF5050"/>
      <name val="Roboto"/>
    </font>
    <font>
      <sz val="10"/>
      <color theme="1" tint="0.34998626667073579"/>
      <name val="Roboto"/>
    </font>
    <font>
      <sz val="11"/>
      <color theme="1" tint="0.34998626667073579"/>
      <name val="Roboto"/>
    </font>
    <font>
      <sz val="12"/>
      <color theme="1" tint="0.34998626667073579"/>
      <name val="Roboto"/>
    </font>
    <font>
      <b/>
      <sz val="9"/>
      <color indexed="81"/>
      <name val="Tahoma"/>
      <family val="2"/>
    </font>
    <font>
      <sz val="11"/>
      <color theme="0" tint="-0.14999847407452621"/>
      <name val="Calibri"/>
      <family val="2"/>
      <scheme val="minor"/>
    </font>
    <font>
      <sz val="10"/>
      <color theme="0" tint="-0.14999847407452621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0" fillId="2" borderId="1" xfId="0" applyFill="1" applyBorder="1" applyAlignment="1">
      <alignment horizontal="right"/>
    </xf>
    <xf numFmtId="0" fontId="4" fillId="2" borderId="0" xfId="0" applyFont="1" applyFill="1"/>
    <xf numFmtId="166" fontId="4" fillId="2" borderId="0" xfId="0" applyNumberFormat="1" applyFont="1" applyFill="1"/>
    <xf numFmtId="0" fontId="5" fillId="2" borderId="0" xfId="0" applyFont="1" applyFill="1"/>
    <xf numFmtId="9" fontId="0" fillId="3" borderId="1" xfId="0" applyNumberFormat="1" applyFill="1" applyBorder="1"/>
    <xf numFmtId="165" fontId="0" fillId="4" borderId="1" xfId="0" applyNumberFormat="1" applyFill="1" applyBorder="1"/>
    <xf numFmtId="0" fontId="4" fillId="5" borderId="0" xfId="0" applyFont="1" applyFill="1"/>
    <xf numFmtId="2" fontId="4" fillId="5" borderId="0" xfId="0" applyNumberFormat="1" applyFont="1" applyFill="1"/>
    <xf numFmtId="9" fontId="2" fillId="2" borderId="0" xfId="2" applyFont="1" applyFill="1"/>
    <xf numFmtId="0" fontId="0" fillId="3" borderId="1" xfId="0" applyFill="1" applyBorder="1"/>
    <xf numFmtId="165" fontId="2" fillId="2" borderId="0" xfId="1" applyNumberFormat="1" applyFont="1" applyFill="1"/>
    <xf numFmtId="1" fontId="4" fillId="5" borderId="0" xfId="0" applyNumberFormat="1" applyFont="1" applyFill="1"/>
    <xf numFmtId="164" fontId="0" fillId="4" borderId="1" xfId="0" applyNumberFormat="1" applyFill="1" applyBorder="1"/>
    <xf numFmtId="1" fontId="4" fillId="2" borderId="0" xfId="0" applyNumberFormat="1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43" fontId="2" fillId="2" borderId="0" xfId="0" applyNumberFormat="1" applyFont="1" applyFill="1"/>
    <xf numFmtId="9" fontId="5" fillId="5" borderId="0" xfId="2" applyFont="1" applyFill="1"/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7" fontId="7" fillId="2" borderId="0" xfId="0" applyNumberFormat="1" applyFont="1" applyFill="1" applyBorder="1" applyAlignment="1">
      <alignment horizontal="center"/>
    </xf>
    <xf numFmtId="166" fontId="9" fillId="2" borderId="3" xfId="0" applyNumberFormat="1" applyFont="1" applyFill="1" applyBorder="1" applyAlignment="1">
      <alignment vertical="center"/>
    </xf>
    <xf numFmtId="166" fontId="10" fillId="2" borderId="3" xfId="0" quotePrefix="1" applyNumberFormat="1" applyFont="1" applyFill="1" applyBorder="1" applyAlignment="1">
      <alignment vertical="center"/>
    </xf>
    <xf numFmtId="167" fontId="11" fillId="2" borderId="3" xfId="0" applyNumberFormat="1" applyFont="1" applyFill="1" applyBorder="1" applyAlignment="1">
      <alignment vertical="center"/>
    </xf>
    <xf numFmtId="168" fontId="7" fillId="2" borderId="0" xfId="2" applyNumberFormat="1" applyFont="1" applyFill="1" applyBorder="1" applyAlignment="1">
      <alignment horizontal="center"/>
    </xf>
    <xf numFmtId="16" fontId="5" fillId="5" borderId="4" xfId="0" applyNumberFormat="1" applyFont="1" applyFill="1" applyBorder="1" applyAlignment="1">
      <alignment horizontal="center"/>
    </xf>
    <xf numFmtId="16" fontId="8" fillId="2" borderId="4" xfId="0" applyNumberFormat="1" applyFont="1" applyFill="1" applyBorder="1" applyAlignment="1">
      <alignment horizontal="center"/>
    </xf>
    <xf numFmtId="166" fontId="9" fillId="2" borderId="4" xfId="0" applyNumberFormat="1" applyFont="1" applyFill="1" applyBorder="1" applyAlignment="1">
      <alignment vertical="center"/>
    </xf>
    <xf numFmtId="166" fontId="10" fillId="2" borderId="4" xfId="0" applyNumberFormat="1" applyFont="1" applyFill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0" fontId="6" fillId="2" borderId="0" xfId="0" applyFont="1" applyFill="1"/>
    <xf numFmtId="16" fontId="5" fillId="5" borderId="5" xfId="0" applyNumberFormat="1" applyFont="1" applyFill="1" applyBorder="1" applyAlignment="1">
      <alignment horizontal="center"/>
    </xf>
    <xf numFmtId="16" fontId="8" fillId="2" borderId="5" xfId="0" applyNumberFormat="1" applyFont="1" applyFill="1" applyBorder="1" applyAlignment="1">
      <alignment horizontal="center"/>
    </xf>
    <xf numFmtId="166" fontId="9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167" fontId="11" fillId="2" borderId="6" xfId="0" applyNumberFormat="1" applyFont="1" applyFill="1" applyBorder="1" applyAlignment="1">
      <alignment vertical="center"/>
    </xf>
    <xf numFmtId="0" fontId="0" fillId="2" borderId="0" xfId="0" applyFont="1" applyFill="1"/>
    <xf numFmtId="16" fontId="5" fillId="5" borderId="6" xfId="0" applyNumberFormat="1" applyFont="1" applyFill="1" applyBorder="1" applyAlignment="1">
      <alignment horizontal="center"/>
    </xf>
    <xf numFmtId="16" fontId="8" fillId="2" borderId="6" xfId="0" applyNumberFormat="1" applyFont="1" applyFill="1" applyBorder="1" applyAlignment="1">
      <alignment horizontal="center"/>
    </xf>
    <xf numFmtId="16" fontId="5" fillId="5" borderId="7" xfId="0" applyNumberFormat="1" applyFont="1" applyFill="1" applyBorder="1" applyAlignment="1">
      <alignment horizontal="center"/>
    </xf>
    <xf numFmtId="16" fontId="8" fillId="2" borderId="7" xfId="0" applyNumberFormat="1" applyFont="1" applyFill="1" applyBorder="1" applyAlignment="1">
      <alignment horizontal="center"/>
    </xf>
    <xf numFmtId="0" fontId="12" fillId="2" borderId="0" xfId="0" applyFont="1" applyFill="1"/>
    <xf numFmtId="167" fontId="13" fillId="2" borderId="0" xfId="0" applyNumberFormat="1" applyFont="1" applyFill="1" applyAlignment="1">
      <alignment horizontal="center" vertical="center"/>
    </xf>
    <xf numFmtId="0" fontId="0" fillId="2" borderId="0" xfId="0" applyFill="1"/>
    <xf numFmtId="16" fontId="5" fillId="2" borderId="3" xfId="0" applyNumberFormat="1" applyFont="1" applyFill="1" applyBorder="1" applyAlignment="1">
      <alignment horizontal="center"/>
    </xf>
    <xf numFmtId="16" fontId="5" fillId="2" borderId="4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9" fontId="3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6" fillId="2" borderId="0" xfId="0" applyFont="1" applyFill="1"/>
    <xf numFmtId="165" fontId="1" fillId="4" borderId="1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4">
    <dxf>
      <font>
        <color rgb="FF00CC00"/>
      </font>
    </dxf>
    <dxf>
      <font>
        <color rgb="FFFF5050"/>
      </font>
    </dxf>
    <dxf>
      <font>
        <color rgb="FF00CC00"/>
      </font>
    </dxf>
    <dxf>
      <font>
        <color rgb="FFFF5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/>
              <a:t>EQUITY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PTFTMC!$F$20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>
              <a:solidFill>
                <a:srgbClr val="00CCFF"/>
              </a:solidFill>
              <a:round/>
            </a:ln>
            <a:effectLst/>
          </c:spPr>
          <c:marker>
            <c:symbol val="none"/>
          </c:marker>
          <c:cat>
            <c:strRef>
              <c:f>PTFTMC!$B$21:$B$50</c:f>
              <c:strCache>
                <c:ptCount val="30"/>
                <c:pt idx="0">
                  <c:v>Trade 1</c:v>
                </c:pt>
                <c:pt idx="1">
                  <c:v>Trade 2</c:v>
                </c:pt>
                <c:pt idx="2">
                  <c:v>Trade 3</c:v>
                </c:pt>
                <c:pt idx="3">
                  <c:v>Trade 4</c:v>
                </c:pt>
                <c:pt idx="4">
                  <c:v>Trade 5</c:v>
                </c:pt>
                <c:pt idx="5">
                  <c:v>Trade 6</c:v>
                </c:pt>
                <c:pt idx="6">
                  <c:v>Trade 7</c:v>
                </c:pt>
                <c:pt idx="7">
                  <c:v>Trade 8</c:v>
                </c:pt>
                <c:pt idx="8">
                  <c:v>Trade 9</c:v>
                </c:pt>
                <c:pt idx="9">
                  <c:v>Trade 10</c:v>
                </c:pt>
                <c:pt idx="10">
                  <c:v>Trade 11</c:v>
                </c:pt>
                <c:pt idx="11">
                  <c:v>Trade 12</c:v>
                </c:pt>
                <c:pt idx="12">
                  <c:v>Trade 13</c:v>
                </c:pt>
                <c:pt idx="13">
                  <c:v>Trade 14</c:v>
                </c:pt>
                <c:pt idx="14">
                  <c:v>Trade 15</c:v>
                </c:pt>
                <c:pt idx="15">
                  <c:v>Trade 16</c:v>
                </c:pt>
                <c:pt idx="16">
                  <c:v>Trade 17</c:v>
                </c:pt>
                <c:pt idx="17">
                  <c:v>Trade 18</c:v>
                </c:pt>
                <c:pt idx="18">
                  <c:v>Trade 19</c:v>
                </c:pt>
                <c:pt idx="19">
                  <c:v>Trade 20</c:v>
                </c:pt>
                <c:pt idx="20">
                  <c:v>Trade 21</c:v>
                </c:pt>
                <c:pt idx="21">
                  <c:v>Trade 22</c:v>
                </c:pt>
                <c:pt idx="22">
                  <c:v>Trade 23</c:v>
                </c:pt>
                <c:pt idx="23">
                  <c:v>Trade 24</c:v>
                </c:pt>
                <c:pt idx="24">
                  <c:v>Trade 25</c:v>
                </c:pt>
                <c:pt idx="25">
                  <c:v>Trade 26</c:v>
                </c:pt>
                <c:pt idx="26">
                  <c:v>Trade 27</c:v>
                </c:pt>
                <c:pt idx="27">
                  <c:v>Trade 28</c:v>
                </c:pt>
                <c:pt idx="28">
                  <c:v>Trade 29</c:v>
                </c:pt>
                <c:pt idx="29">
                  <c:v>Trade 30</c:v>
                </c:pt>
              </c:strCache>
            </c:strRef>
          </c:cat>
          <c:val>
            <c:numRef>
              <c:f>PTFTMC!$F$21:$F$50</c:f>
              <c:numCache>
                <c:formatCode>_-[$$-409]* #,##0_ ;_-[$$-409]* \-#,##0\ ;_-[$$-409]* "-"??_ ;_-@_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636024"/>
        <c:axId val="323634456"/>
      </c:lineChart>
      <c:catAx>
        <c:axId val="323636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634456"/>
        <c:crosses val="autoZero"/>
        <c:auto val="1"/>
        <c:lblAlgn val="ctr"/>
        <c:lblOffset val="100"/>
        <c:noMultiLvlLbl val="1"/>
      </c:catAx>
      <c:valAx>
        <c:axId val="323634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63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271837</xdr:colOff>
      <xdr:row>0</xdr:row>
      <xdr:rowOff>138059</xdr:rowOff>
    </xdr:from>
    <xdr:ext cx="5551584" cy="530658"/>
    <xdr:sp macro="" textlink="">
      <xdr:nvSpPr>
        <xdr:cNvPr id="2" name="TextBox 1"/>
        <xdr:cNvSpPr txBox="1"/>
      </xdr:nvSpPr>
      <xdr:spPr>
        <a:xfrm>
          <a:off x="271837" y="138059"/>
          <a:ext cx="555158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PH" sz="2800"/>
            <a:t>FOCUS and ELIMINATE DISTRACTION</a:t>
          </a:r>
        </a:p>
      </xdr:txBody>
    </xdr:sp>
    <xdr:clientData/>
  </xdr:oneCellAnchor>
  <xdr:oneCellAnchor>
    <xdr:from>
      <xdr:col>1</xdr:col>
      <xdr:colOff>0</xdr:colOff>
      <xdr:row>2</xdr:row>
      <xdr:rowOff>141698</xdr:rowOff>
    </xdr:from>
    <xdr:ext cx="4303166" cy="405432"/>
    <xdr:sp macro="" textlink="">
      <xdr:nvSpPr>
        <xdr:cNvPr id="3" name="TextBox 2"/>
        <xdr:cNvSpPr txBox="1"/>
      </xdr:nvSpPr>
      <xdr:spPr>
        <a:xfrm>
          <a:off x="609600" y="503648"/>
          <a:ext cx="430316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PH" sz="2000"/>
            <a:t>Don't Look Back,</a:t>
          </a:r>
          <a:r>
            <a:rPr lang="en-PH" sz="2000" baseline="0"/>
            <a:t> You're Not Going Back</a:t>
          </a:r>
          <a:endParaRPr lang="en-PH" sz="2000"/>
        </a:p>
      </xdr:txBody>
    </xdr:sp>
    <xdr:clientData/>
  </xdr:oneCellAnchor>
  <xdr:twoCellAnchor>
    <xdr:from>
      <xdr:col>8</xdr:col>
      <xdr:colOff>205159</xdr:colOff>
      <xdr:row>6</xdr:row>
      <xdr:rowOff>136772</xdr:rowOff>
    </xdr:from>
    <xdr:to>
      <xdr:col>27</xdr:col>
      <xdr:colOff>577920</xdr:colOff>
      <xdr:row>25</xdr:row>
      <xdr:rowOff>53511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171235</xdr:colOff>
      <xdr:row>0</xdr:row>
      <xdr:rowOff>85618</xdr:rowOff>
    </xdr:from>
    <xdr:to>
      <xdr:col>12</xdr:col>
      <xdr:colOff>535111</xdr:colOff>
      <xdr:row>6</xdr:row>
      <xdr:rowOff>1</xdr:rowOff>
    </xdr:to>
    <xdr:sp macro="" textlink="">
      <xdr:nvSpPr>
        <xdr:cNvPr id="5" name="Rectangle 4"/>
        <xdr:cNvSpPr/>
      </xdr:nvSpPr>
      <xdr:spPr>
        <a:xfrm>
          <a:off x="5829085" y="85618"/>
          <a:ext cx="4307226" cy="1000233"/>
        </a:xfrm>
        <a:prstGeom prst="rect">
          <a:avLst/>
        </a:prstGeom>
        <a:solidFill>
          <a:srgbClr val="FFFFCC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PH" sz="2000" b="1">
              <a:solidFill>
                <a:schemeClr val="tx1"/>
              </a:solidFill>
            </a:rPr>
            <a:t>TODAY IS ANOTHER WINNING DAY</a:t>
          </a:r>
        </a:p>
        <a:p>
          <a:pPr algn="l"/>
          <a:r>
            <a:rPr lang="en-PH" sz="1600" b="1" i="0" baseline="0">
              <a:solidFill>
                <a:schemeClr val="bg1">
                  <a:lumMod val="50000"/>
                </a:schemeClr>
              </a:solidFill>
            </a:rPr>
            <a:t>FORGET WHAT HAPPEN YESTERDAY AND JUST LEARN THE LESSON</a:t>
          </a:r>
          <a:endParaRPr lang="en-PH" sz="1200" b="1" i="0" baseline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13</xdr:col>
      <xdr:colOff>64213</xdr:colOff>
      <xdr:row>0</xdr:row>
      <xdr:rowOff>85619</xdr:rowOff>
    </xdr:from>
    <xdr:to>
      <xdr:col>19</xdr:col>
      <xdr:colOff>310364</xdr:colOff>
      <xdr:row>6</xdr:row>
      <xdr:rowOff>2</xdr:rowOff>
    </xdr:to>
    <xdr:sp macro="" textlink="">
      <xdr:nvSpPr>
        <xdr:cNvPr id="6" name="Rectangle 5"/>
        <xdr:cNvSpPr/>
      </xdr:nvSpPr>
      <xdr:spPr>
        <a:xfrm>
          <a:off x="10275013" y="85619"/>
          <a:ext cx="3903751" cy="1000233"/>
        </a:xfrm>
        <a:prstGeom prst="rect">
          <a:avLst/>
        </a:prstGeom>
        <a:solidFill>
          <a:srgbClr val="FFFFCC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PH" sz="2000" b="1">
              <a:solidFill>
                <a:schemeClr val="tx1"/>
              </a:solidFill>
            </a:rPr>
            <a:t>I</a:t>
          </a:r>
          <a:r>
            <a:rPr lang="en-PH" sz="2000" b="1" baseline="0">
              <a:solidFill>
                <a:schemeClr val="tx1"/>
              </a:solidFill>
            </a:rPr>
            <a:t> DON'T CARE WHAT OTHERS ARE DOING</a:t>
          </a:r>
          <a:endParaRPr lang="en-PH" sz="2000" b="1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470896</xdr:colOff>
      <xdr:row>0</xdr:row>
      <xdr:rowOff>85618</xdr:rowOff>
    </xdr:from>
    <xdr:to>
      <xdr:col>26</xdr:col>
      <xdr:colOff>695646</xdr:colOff>
      <xdr:row>5</xdr:row>
      <xdr:rowOff>171236</xdr:rowOff>
    </xdr:to>
    <xdr:sp macro="" textlink="">
      <xdr:nvSpPr>
        <xdr:cNvPr id="7" name="Rectangle 6"/>
        <xdr:cNvSpPr/>
      </xdr:nvSpPr>
      <xdr:spPr>
        <a:xfrm>
          <a:off x="14339296" y="85618"/>
          <a:ext cx="4853900" cy="990493"/>
        </a:xfrm>
        <a:prstGeom prst="rect">
          <a:avLst/>
        </a:prstGeom>
        <a:solidFill>
          <a:srgbClr val="FFFFCC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PH" sz="1400" b="1">
              <a:solidFill>
                <a:schemeClr val="tx1"/>
              </a:solidFill>
            </a:rPr>
            <a:t>Mike, you have to think</a:t>
          </a:r>
          <a:r>
            <a:rPr lang="en-PH" sz="1400" b="1" baseline="0">
              <a:solidFill>
                <a:schemeClr val="tx1"/>
              </a:solidFill>
            </a:rPr>
            <a:t> 2 step ahead just like playing a chess..</a:t>
          </a:r>
        </a:p>
        <a:p>
          <a:pPr algn="l"/>
          <a:r>
            <a:rPr lang="en-PH" sz="1400" b="1" baseline="0">
              <a:solidFill>
                <a:schemeClr val="tx1"/>
              </a:solidFill>
            </a:rPr>
            <a:t>You dont need to worry about what the markets is going to do, what you need to worry about is what you will do when the market does that</a:t>
          </a:r>
          <a:endParaRPr lang="en-PH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374578</xdr:colOff>
      <xdr:row>8</xdr:row>
      <xdr:rowOff>10703</xdr:rowOff>
    </xdr:from>
    <xdr:to>
      <xdr:col>4</xdr:col>
      <xdr:colOff>449495</xdr:colOff>
      <xdr:row>13</xdr:row>
      <xdr:rowOff>10703</xdr:rowOff>
    </xdr:to>
    <xdr:sp macro="" textlink="">
      <xdr:nvSpPr>
        <xdr:cNvPr id="8" name="Oval 7"/>
        <xdr:cNvSpPr/>
      </xdr:nvSpPr>
      <xdr:spPr>
        <a:xfrm>
          <a:off x="3193978" y="1458503"/>
          <a:ext cx="1036942" cy="952500"/>
        </a:xfrm>
        <a:prstGeom prst="ellipse">
          <a:avLst/>
        </a:prstGeom>
        <a:noFill/>
        <a:ln w="76200"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>
    <xdr:from>
      <xdr:col>4</xdr:col>
      <xdr:colOff>770561</xdr:colOff>
      <xdr:row>6</xdr:row>
      <xdr:rowOff>171236</xdr:rowOff>
    </xdr:from>
    <xdr:to>
      <xdr:col>7</xdr:col>
      <xdr:colOff>224747</xdr:colOff>
      <xdr:row>17</xdr:row>
      <xdr:rowOff>160534</xdr:rowOff>
    </xdr:to>
    <xdr:sp macro="" textlink="">
      <xdr:nvSpPr>
        <xdr:cNvPr id="9" name="Rectangle 8"/>
        <xdr:cNvSpPr/>
      </xdr:nvSpPr>
      <xdr:spPr>
        <a:xfrm>
          <a:off x="4551986" y="1257086"/>
          <a:ext cx="2121186" cy="2046698"/>
        </a:xfrm>
        <a:prstGeom prst="rect">
          <a:avLst/>
        </a:prstGeom>
        <a:noFill/>
        <a:ln w="254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>
    <xdr:from>
      <xdr:col>3</xdr:col>
      <xdr:colOff>21406</xdr:colOff>
      <xdr:row>12</xdr:row>
      <xdr:rowOff>117725</xdr:rowOff>
    </xdr:from>
    <xdr:to>
      <xdr:col>3</xdr:col>
      <xdr:colOff>524410</xdr:colOff>
      <xdr:row>13</xdr:row>
      <xdr:rowOff>117725</xdr:rowOff>
    </xdr:to>
    <xdr:cxnSp macro="">
      <xdr:nvCxnSpPr>
        <xdr:cNvPr id="11" name="Straight Arrow Connector 10"/>
        <xdr:cNvCxnSpPr/>
      </xdr:nvCxnSpPr>
      <xdr:spPr>
        <a:xfrm flipH="1" flipV="1">
          <a:off x="2846799" y="2343792"/>
          <a:ext cx="503004" cy="192641"/>
        </a:xfrm>
        <a:prstGeom prst="straightConnector1">
          <a:avLst/>
        </a:prstGeom>
        <a:ln w="508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95250</xdr:rowOff>
    </xdr:from>
    <xdr:to>
      <xdr:col>10</xdr:col>
      <xdr:colOff>351619</xdr:colOff>
      <xdr:row>20</xdr:row>
      <xdr:rowOff>114107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0"/>
          <a:ext cx="6447619" cy="15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4</xdr:row>
      <xdr:rowOff>19050</xdr:rowOff>
    </xdr:from>
    <xdr:to>
      <xdr:col>10</xdr:col>
      <xdr:colOff>342111</xdr:colOff>
      <xdr:row>11</xdr:row>
      <xdr:rowOff>133169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781050"/>
          <a:ext cx="6314286" cy="14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22</xdr:row>
      <xdr:rowOff>142875</xdr:rowOff>
    </xdr:from>
    <xdr:to>
      <xdr:col>10</xdr:col>
      <xdr:colOff>351630</xdr:colOff>
      <xdr:row>38</xdr:row>
      <xdr:rowOff>85351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4333875"/>
          <a:ext cx="6361905" cy="2990476"/>
        </a:xfrm>
        <a:prstGeom prst="rect">
          <a:avLst/>
        </a:prstGeom>
      </xdr:spPr>
    </xdr:pic>
    <xdr:clientData/>
  </xdr:twoCellAnchor>
  <xdr:twoCellAnchor editAs="oneCell">
    <xdr:from>
      <xdr:col>10</xdr:col>
      <xdr:colOff>600075</xdr:colOff>
      <xdr:row>4</xdr:row>
      <xdr:rowOff>76200</xdr:rowOff>
    </xdr:from>
    <xdr:to>
      <xdr:col>21</xdr:col>
      <xdr:colOff>561142</xdr:colOff>
      <xdr:row>34</xdr:row>
      <xdr:rowOff>151676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6075" y="838200"/>
          <a:ext cx="6666667" cy="57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H54"/>
  <sheetViews>
    <sheetView tabSelected="1" zoomScale="89" zoomScaleNormal="89" workbookViewId="0">
      <selection activeCell="H32" sqref="H32"/>
    </sheetView>
  </sheetViews>
  <sheetFormatPr defaultRowHeight="14.25"/>
  <cols>
    <col min="1" max="1" width="9.140625" style="1"/>
    <col min="2" max="2" width="19.7109375" style="1" bestFit="1" customWidth="1"/>
    <col min="3" max="3" width="13.42578125" style="1" bestFit="1" customWidth="1"/>
    <col min="4" max="4" width="14.42578125" style="1" customWidth="1"/>
    <col min="5" max="5" width="13.5703125" style="1" customWidth="1"/>
    <col min="6" max="6" width="14.5703125" style="1" bestFit="1" customWidth="1"/>
    <col min="7" max="7" width="11.85546875" style="1" customWidth="1"/>
    <col min="8" max="8" width="10.7109375" style="1" customWidth="1"/>
    <col min="9" max="25" width="9.140625" style="1"/>
    <col min="26" max="26" width="14.5703125" style="1" bestFit="1" customWidth="1"/>
    <col min="27" max="27" width="11.5703125" style="1" bestFit="1" customWidth="1"/>
    <col min="28" max="16384" width="9.140625" style="1"/>
  </cols>
  <sheetData>
    <row r="2" spans="2:34">
      <c r="AH2" s="1" t="s">
        <v>0</v>
      </c>
    </row>
    <row r="3" spans="2:34">
      <c r="AH3" s="1" t="s">
        <v>1</v>
      </c>
    </row>
    <row r="4" spans="2:34">
      <c r="AH4" s="1" t="s">
        <v>2</v>
      </c>
    </row>
    <row r="9" spans="2:34" ht="15" customHeight="1">
      <c r="B9" s="2" t="s">
        <v>3</v>
      </c>
      <c r="C9" s="52">
        <f>F54</f>
        <v>0</v>
      </c>
      <c r="D9" s="49" t="e">
        <f>(C9/C13)-100%</f>
        <v>#DIV/0!</v>
      </c>
      <c r="E9" s="49"/>
      <c r="F9" s="3" t="s">
        <v>4</v>
      </c>
      <c r="G9" s="4" t="e">
        <f>AVERAGE(D21:D50)</f>
        <v>#DIV/0!</v>
      </c>
      <c r="J9" s="5" t="s">
        <v>5</v>
      </c>
      <c r="K9" s="5">
        <f>COUNTIF(D21:E50,"&gt;0")</f>
        <v>0</v>
      </c>
    </row>
    <row r="10" spans="2:34" ht="15" customHeight="1">
      <c r="B10" s="2" t="s">
        <v>6</v>
      </c>
      <c r="C10" s="6">
        <v>0.05</v>
      </c>
      <c r="D10" s="49"/>
      <c r="E10" s="49"/>
      <c r="F10" s="3" t="s">
        <v>7</v>
      </c>
      <c r="G10" s="4" t="e">
        <f>AVERAGE(E21:E50)</f>
        <v>#DIV/0!</v>
      </c>
      <c r="J10" s="5" t="s">
        <v>8</v>
      </c>
      <c r="K10" s="5">
        <f>COUNTIF(D21:E50,"&lt;0")</f>
        <v>0</v>
      </c>
    </row>
    <row r="11" spans="2:34" ht="15" customHeight="1">
      <c r="B11" s="2" t="s">
        <v>9</v>
      </c>
      <c r="C11" s="7">
        <f>C10*C9</f>
        <v>0</v>
      </c>
      <c r="D11" s="49"/>
      <c r="E11" s="49"/>
      <c r="F11" s="8" t="s">
        <v>10</v>
      </c>
      <c r="G11" s="9" t="e">
        <f>ABS(G9/G10)</f>
        <v>#DIV/0!</v>
      </c>
      <c r="J11" s="1" t="s">
        <v>11</v>
      </c>
      <c r="K11" s="10" t="e">
        <f>K10/(K9+K10)</f>
        <v>#DIV/0!</v>
      </c>
    </row>
    <row r="12" spans="2:34" ht="15" customHeight="1">
      <c r="B12" s="2" t="s">
        <v>12</v>
      </c>
      <c r="C12" s="11">
        <v>30</v>
      </c>
      <c r="D12" s="49"/>
      <c r="E12" s="49"/>
      <c r="F12" s="8" t="s">
        <v>13</v>
      </c>
      <c r="G12" s="9" t="e">
        <f>ABS(G15/G16)</f>
        <v>#DIV/0!</v>
      </c>
      <c r="Z12" s="12"/>
      <c r="AA12" s="12"/>
    </row>
    <row r="13" spans="2:34" ht="15">
      <c r="B13" s="50" t="s">
        <v>69</v>
      </c>
      <c r="C13" s="51"/>
      <c r="D13" s="49"/>
      <c r="E13" s="49"/>
      <c r="F13" s="8" t="s">
        <v>14</v>
      </c>
      <c r="G13" s="13" t="e">
        <f>(G17*G9)-(K11*(ABS(G10)))</f>
        <v>#DIV/0!</v>
      </c>
      <c r="Z13" s="12"/>
    </row>
    <row r="14" spans="2:34" ht="15">
      <c r="B14" s="2" t="s">
        <v>15</v>
      </c>
      <c r="C14" s="14">
        <f>C11/C12</f>
        <v>0</v>
      </c>
    </row>
    <row r="15" spans="2:34" ht="15">
      <c r="B15" s="2" t="s">
        <v>16</v>
      </c>
      <c r="C15" s="14">
        <f>C14*0.1</f>
        <v>0</v>
      </c>
      <c r="F15" s="3" t="s">
        <v>17</v>
      </c>
      <c r="G15" s="15">
        <f>SUM(D21:D50)</f>
        <v>0</v>
      </c>
      <c r="AA15" s="16"/>
    </row>
    <row r="16" spans="2:34">
      <c r="C16" s="17"/>
      <c r="F16" s="3" t="s">
        <v>18</v>
      </c>
      <c r="G16" s="15">
        <f>SUM(E21:E50)</f>
        <v>0</v>
      </c>
      <c r="AA16" s="18"/>
    </row>
    <row r="17" spans="2:24">
      <c r="F17" s="8" t="s">
        <v>19</v>
      </c>
      <c r="G17" s="19" t="e">
        <f>K9/(K9+K10)</f>
        <v>#DIV/0!</v>
      </c>
    </row>
    <row r="18" spans="2:24">
      <c r="B18" s="5" t="s">
        <v>20</v>
      </c>
    </row>
    <row r="20" spans="2:24">
      <c r="C20" s="20" t="s">
        <v>21</v>
      </c>
      <c r="D20" s="20" t="s">
        <v>22</v>
      </c>
      <c r="E20" s="20" t="s">
        <v>23</v>
      </c>
      <c r="F20" s="21" t="s">
        <v>24</v>
      </c>
      <c r="G20" s="22" t="s">
        <v>25</v>
      </c>
      <c r="H20" s="22" t="s">
        <v>26</v>
      </c>
    </row>
    <row r="21" spans="2:24">
      <c r="B21" s="46" t="s">
        <v>27</v>
      </c>
      <c r="C21" s="48"/>
      <c r="D21" s="23"/>
      <c r="E21" s="24"/>
      <c r="F21" s="25">
        <f>C13+(D21+E21)</f>
        <v>0</v>
      </c>
      <c r="G21" s="26" t="e">
        <f>E21/$C$9</f>
        <v>#DIV/0!</v>
      </c>
      <c r="H21" s="22" t="s">
        <v>28</v>
      </c>
    </row>
    <row r="22" spans="2:24" ht="15" customHeight="1">
      <c r="B22" s="47" t="s">
        <v>29</v>
      </c>
      <c r="C22" s="28"/>
      <c r="D22" s="29"/>
      <c r="E22" s="30"/>
      <c r="F22" s="31">
        <f>F21+(D22+E22)</f>
        <v>0</v>
      </c>
      <c r="G22" s="26" t="e">
        <f t="shared" ref="G22:G50" si="0">E22/$C$9</f>
        <v>#DIV/0!</v>
      </c>
      <c r="H22" s="22" t="s">
        <v>30</v>
      </c>
    </row>
    <row r="23" spans="2:24" ht="15" customHeight="1">
      <c r="B23" s="27" t="s">
        <v>31</v>
      </c>
      <c r="C23" s="28"/>
      <c r="D23" s="29"/>
      <c r="E23" s="30"/>
      <c r="F23" s="31">
        <f t="shared" ref="F23:F50" si="1">F22+(D23+E23)</f>
        <v>0</v>
      </c>
      <c r="G23" s="26" t="e">
        <f t="shared" si="0"/>
        <v>#DIV/0!</v>
      </c>
      <c r="H23" s="22" t="s">
        <v>30</v>
      </c>
      <c r="J23" s="32"/>
    </row>
    <row r="24" spans="2:24" ht="15" customHeight="1">
      <c r="B24" s="27" t="s">
        <v>32</v>
      </c>
      <c r="C24" s="28"/>
      <c r="D24" s="29"/>
      <c r="E24" s="30"/>
      <c r="F24" s="31">
        <f t="shared" si="1"/>
        <v>0</v>
      </c>
      <c r="G24" s="26" t="e">
        <f t="shared" si="0"/>
        <v>#DIV/0!</v>
      </c>
      <c r="H24" s="22" t="s">
        <v>28</v>
      </c>
    </row>
    <row r="25" spans="2:24" ht="15" customHeight="1">
      <c r="B25" s="33" t="s">
        <v>33</v>
      </c>
      <c r="C25" s="34"/>
      <c r="D25" s="35"/>
      <c r="E25" s="36"/>
      <c r="F25" s="37">
        <f t="shared" si="1"/>
        <v>0</v>
      </c>
      <c r="G25" s="26" t="e">
        <f t="shared" si="0"/>
        <v>#DIV/0!</v>
      </c>
      <c r="H25" s="22" t="s">
        <v>30</v>
      </c>
    </row>
    <row r="26" spans="2:24" ht="15" customHeight="1">
      <c r="B26" s="27" t="s">
        <v>34</v>
      </c>
      <c r="C26" s="28"/>
      <c r="D26" s="29"/>
      <c r="E26" s="30"/>
      <c r="F26" s="31">
        <f t="shared" si="1"/>
        <v>0</v>
      </c>
      <c r="G26" s="26" t="e">
        <f t="shared" si="0"/>
        <v>#DIV/0!</v>
      </c>
      <c r="H26" s="22" t="s">
        <v>28</v>
      </c>
    </row>
    <row r="27" spans="2:24" ht="15" customHeight="1">
      <c r="B27" s="27" t="s">
        <v>35</v>
      </c>
      <c r="C27" s="28"/>
      <c r="D27" s="29"/>
      <c r="E27" s="30"/>
      <c r="F27" s="31">
        <f t="shared" si="1"/>
        <v>0</v>
      </c>
      <c r="G27" s="26" t="e">
        <f t="shared" si="0"/>
        <v>#DIV/0!</v>
      </c>
      <c r="H27" s="22" t="s">
        <v>30</v>
      </c>
      <c r="I27" s="22"/>
      <c r="J27" s="38" t="s">
        <v>36</v>
      </c>
    </row>
    <row r="28" spans="2:24" ht="15" customHeight="1">
      <c r="B28" s="39" t="s">
        <v>37</v>
      </c>
      <c r="C28" s="40"/>
      <c r="D28" s="35"/>
      <c r="E28" s="30"/>
      <c r="F28" s="37">
        <f t="shared" si="1"/>
        <v>0</v>
      </c>
      <c r="G28" s="26" t="e">
        <f t="shared" si="0"/>
        <v>#DIV/0!</v>
      </c>
      <c r="H28" s="22" t="s">
        <v>28</v>
      </c>
      <c r="I28" s="22"/>
      <c r="K28" s="38" t="s">
        <v>38</v>
      </c>
      <c r="N28" s="38" t="s">
        <v>39</v>
      </c>
      <c r="Q28" s="38" t="s">
        <v>40</v>
      </c>
    </row>
    <row r="29" spans="2:24" ht="15" customHeight="1">
      <c r="B29" s="27" t="s">
        <v>41</v>
      </c>
      <c r="C29" s="28"/>
      <c r="D29" s="29"/>
      <c r="E29" s="30"/>
      <c r="F29" s="31">
        <f t="shared" si="1"/>
        <v>0</v>
      </c>
      <c r="G29" s="26" t="e">
        <f t="shared" si="0"/>
        <v>#DIV/0!</v>
      </c>
      <c r="H29" s="22" t="s">
        <v>30</v>
      </c>
      <c r="I29" s="22"/>
      <c r="K29" s="38"/>
      <c r="L29" s="38"/>
      <c r="M29" s="38"/>
      <c r="N29" s="38" t="s">
        <v>42</v>
      </c>
      <c r="O29" s="38"/>
      <c r="P29" s="38"/>
      <c r="Q29" s="38" t="s">
        <v>43</v>
      </c>
      <c r="R29" s="38"/>
      <c r="S29" s="38"/>
      <c r="T29" s="38"/>
      <c r="U29" s="38"/>
      <c r="V29" s="38"/>
      <c r="W29" s="38"/>
      <c r="X29" s="38"/>
    </row>
    <row r="30" spans="2:24" ht="15" customHeight="1">
      <c r="B30" s="33" t="s">
        <v>44</v>
      </c>
      <c r="C30" s="34"/>
      <c r="D30" s="35"/>
      <c r="E30" s="36"/>
      <c r="F30" s="37">
        <f t="shared" si="1"/>
        <v>0</v>
      </c>
      <c r="G30" s="26" t="e">
        <f t="shared" si="0"/>
        <v>#DIV/0!</v>
      </c>
      <c r="H30" s="22"/>
      <c r="I30" s="22"/>
      <c r="K30" s="38" t="s">
        <v>45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2:24" ht="15" customHeight="1">
      <c r="B31" s="27" t="s">
        <v>46</v>
      </c>
      <c r="C31" s="28"/>
      <c r="D31" s="29"/>
      <c r="E31" s="30"/>
      <c r="F31" s="31">
        <f t="shared" si="1"/>
        <v>0</v>
      </c>
      <c r="G31" s="26" t="e">
        <f t="shared" si="0"/>
        <v>#DIV/0!</v>
      </c>
      <c r="H31" s="22"/>
      <c r="I31" s="22"/>
      <c r="K31" s="38"/>
      <c r="L31" s="38"/>
      <c r="M31" s="38"/>
      <c r="N31" s="38"/>
      <c r="O31" s="38"/>
      <c r="P31" s="38"/>
      <c r="Q31" s="38" t="s">
        <v>47</v>
      </c>
      <c r="R31" s="38"/>
      <c r="S31" s="38"/>
      <c r="T31" s="38"/>
      <c r="U31" s="38"/>
      <c r="V31" s="38"/>
      <c r="W31" s="38"/>
      <c r="X31" s="38"/>
    </row>
    <row r="32" spans="2:24" ht="15" customHeight="1">
      <c r="B32" s="39" t="s">
        <v>48</v>
      </c>
      <c r="C32" s="40"/>
      <c r="D32" s="35"/>
      <c r="E32" s="36"/>
      <c r="F32" s="37">
        <f t="shared" si="1"/>
        <v>0</v>
      </c>
      <c r="G32" s="26" t="e">
        <f t="shared" si="0"/>
        <v>#DIV/0!</v>
      </c>
      <c r="H32" s="22"/>
      <c r="I32" s="22"/>
      <c r="K32" s="38" t="s">
        <v>49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2:24" ht="15">
      <c r="B33" s="27" t="s">
        <v>50</v>
      </c>
      <c r="C33" s="28"/>
      <c r="D33" s="29"/>
      <c r="E33" s="30"/>
      <c r="F33" s="31">
        <f t="shared" si="1"/>
        <v>0</v>
      </c>
      <c r="G33" s="26" t="e">
        <f t="shared" si="0"/>
        <v>#DIV/0!</v>
      </c>
      <c r="H33" s="22"/>
      <c r="I33" s="22"/>
      <c r="K33" s="38" t="s">
        <v>51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2:24" ht="15">
      <c r="B34" s="27" t="s">
        <v>52</v>
      </c>
      <c r="C34" s="28"/>
      <c r="D34" s="29"/>
      <c r="E34" s="30"/>
      <c r="F34" s="31">
        <f t="shared" si="1"/>
        <v>0</v>
      </c>
      <c r="G34" s="26" t="e">
        <f t="shared" si="0"/>
        <v>#DIV/0!</v>
      </c>
      <c r="H34" s="22"/>
      <c r="I34" s="22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2:24" ht="15">
      <c r="B35" s="33" t="s">
        <v>53</v>
      </c>
      <c r="C35" s="34"/>
      <c r="D35" s="35"/>
      <c r="E35" s="36"/>
      <c r="F35" s="37">
        <f t="shared" si="1"/>
        <v>0</v>
      </c>
      <c r="G35" s="26" t="e">
        <f t="shared" si="0"/>
        <v>#DIV/0!</v>
      </c>
      <c r="H35" s="22"/>
      <c r="I35" s="22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2:24" ht="15">
      <c r="B36" s="27" t="s">
        <v>54</v>
      </c>
      <c r="C36" s="28"/>
      <c r="D36" s="29"/>
      <c r="E36" s="30"/>
      <c r="F36" s="31">
        <f t="shared" si="1"/>
        <v>0</v>
      </c>
      <c r="G36" s="26" t="e">
        <f t="shared" si="0"/>
        <v>#DIV/0!</v>
      </c>
      <c r="H36" s="22"/>
      <c r="I36" s="22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2:24" ht="15">
      <c r="B37" s="27" t="s">
        <v>55</v>
      </c>
      <c r="C37" s="28"/>
      <c r="D37" s="29"/>
      <c r="E37" s="30"/>
      <c r="F37" s="31">
        <f t="shared" si="1"/>
        <v>0</v>
      </c>
      <c r="G37" s="26" t="e">
        <f t="shared" si="0"/>
        <v>#DIV/0!</v>
      </c>
      <c r="H37" s="22"/>
      <c r="I37" s="22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2:24" ht="15">
      <c r="B38" s="27" t="s">
        <v>56</v>
      </c>
      <c r="C38" s="28"/>
      <c r="D38" s="29"/>
      <c r="E38" s="30"/>
      <c r="F38" s="31">
        <f t="shared" si="1"/>
        <v>0</v>
      </c>
      <c r="G38" s="26" t="e">
        <f t="shared" si="0"/>
        <v>#DIV/0!</v>
      </c>
      <c r="H38" s="22"/>
      <c r="I38" s="22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2:24" ht="15">
      <c r="B39" s="27" t="s">
        <v>57</v>
      </c>
      <c r="C39" s="28"/>
      <c r="D39" s="29"/>
      <c r="E39" s="30"/>
      <c r="F39" s="31">
        <f t="shared" si="1"/>
        <v>0</v>
      </c>
      <c r="G39" s="26" t="e">
        <f t="shared" si="0"/>
        <v>#DIV/0!</v>
      </c>
      <c r="H39" s="22"/>
      <c r="I39" s="22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2:24" ht="15">
      <c r="B40" s="41" t="s">
        <v>58</v>
      </c>
      <c r="C40" s="42"/>
      <c r="D40" s="29"/>
      <c r="E40" s="30"/>
      <c r="F40" s="31">
        <f t="shared" si="1"/>
        <v>0</v>
      </c>
      <c r="G40" s="26" t="e">
        <f t="shared" si="0"/>
        <v>#DIV/0!</v>
      </c>
      <c r="H40" s="22"/>
      <c r="I40" s="22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2:24" ht="15">
      <c r="B41" s="27" t="s">
        <v>59</v>
      </c>
      <c r="C41" s="28"/>
      <c r="D41" s="29"/>
      <c r="E41" s="30"/>
      <c r="F41" s="31">
        <f t="shared" si="1"/>
        <v>0</v>
      </c>
      <c r="G41" s="26" t="e">
        <f t="shared" si="0"/>
        <v>#DIV/0!</v>
      </c>
      <c r="H41" s="22"/>
      <c r="I41" s="22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2:24" ht="15">
      <c r="B42" s="27" t="s">
        <v>60</v>
      </c>
      <c r="C42" s="28"/>
      <c r="D42" s="29"/>
      <c r="E42" s="30"/>
      <c r="F42" s="31">
        <f t="shared" si="1"/>
        <v>0</v>
      </c>
      <c r="G42" s="26" t="e">
        <f t="shared" si="0"/>
        <v>#DIV/0!</v>
      </c>
      <c r="H42" s="22"/>
      <c r="I42" s="22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2:24" ht="15">
      <c r="B43" s="27" t="s">
        <v>61</v>
      </c>
      <c r="C43" s="28"/>
      <c r="D43" s="29"/>
      <c r="E43" s="30"/>
      <c r="F43" s="31">
        <f t="shared" si="1"/>
        <v>0</v>
      </c>
      <c r="G43" s="26" t="e">
        <f t="shared" si="0"/>
        <v>#DIV/0!</v>
      </c>
      <c r="H43" s="22"/>
      <c r="I43" s="22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4" ht="15">
      <c r="B44" s="27" t="s">
        <v>62</v>
      </c>
      <c r="C44" s="28"/>
      <c r="D44" s="29"/>
      <c r="E44" s="30"/>
      <c r="F44" s="31">
        <f t="shared" si="1"/>
        <v>0</v>
      </c>
      <c r="G44" s="26" t="e">
        <f t="shared" si="0"/>
        <v>#DIV/0!</v>
      </c>
      <c r="H44" s="22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4" ht="15">
      <c r="B45" s="41" t="s">
        <v>63</v>
      </c>
      <c r="C45" s="42"/>
      <c r="D45" s="29"/>
      <c r="E45" s="30"/>
      <c r="F45" s="31">
        <f t="shared" si="1"/>
        <v>0</v>
      </c>
      <c r="G45" s="26" t="e">
        <f t="shared" si="0"/>
        <v>#DIV/0!</v>
      </c>
      <c r="H45" s="22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4" ht="15">
      <c r="B46" s="27" t="s">
        <v>64</v>
      </c>
      <c r="C46" s="28"/>
      <c r="D46" s="29"/>
      <c r="E46" s="30"/>
      <c r="F46" s="31">
        <f t="shared" si="1"/>
        <v>0</v>
      </c>
      <c r="G46" s="26" t="e">
        <f t="shared" si="0"/>
        <v>#DIV/0!</v>
      </c>
      <c r="H46" s="22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4" ht="15">
      <c r="B47" s="27" t="s">
        <v>65</v>
      </c>
      <c r="C47" s="28"/>
      <c r="D47" s="29"/>
      <c r="E47" s="30"/>
      <c r="F47" s="31">
        <f t="shared" si="1"/>
        <v>0</v>
      </c>
      <c r="G47" s="26" t="e">
        <f t="shared" si="0"/>
        <v>#DIV/0!</v>
      </c>
      <c r="H47" s="22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4" ht="15">
      <c r="B48" s="27" t="s">
        <v>66</v>
      </c>
      <c r="C48" s="28"/>
      <c r="D48" s="29"/>
      <c r="E48" s="30"/>
      <c r="F48" s="31">
        <f t="shared" si="1"/>
        <v>0</v>
      </c>
      <c r="G48" s="26" t="e">
        <f t="shared" si="0"/>
        <v>#DIV/0!</v>
      </c>
      <c r="H48" s="22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2:9" ht="15">
      <c r="B49" s="27" t="s">
        <v>67</v>
      </c>
      <c r="C49" s="28"/>
      <c r="D49" s="29"/>
      <c r="E49" s="30"/>
      <c r="F49" s="31">
        <f t="shared" si="1"/>
        <v>0</v>
      </c>
      <c r="G49" s="26" t="e">
        <f t="shared" si="0"/>
        <v>#DIV/0!</v>
      </c>
      <c r="H49" s="22"/>
      <c r="I49" s="38"/>
    </row>
    <row r="50" spans="2:9">
      <c r="B50" s="27" t="s">
        <v>68</v>
      </c>
      <c r="C50" s="28"/>
      <c r="D50" s="29"/>
      <c r="E50" s="30"/>
      <c r="F50" s="31">
        <f t="shared" si="1"/>
        <v>0</v>
      </c>
      <c r="G50" s="26" t="e">
        <f t="shared" si="0"/>
        <v>#DIV/0!</v>
      </c>
      <c r="H50" s="22"/>
    </row>
    <row r="51" spans="2:9">
      <c r="F51" s="43"/>
    </row>
    <row r="54" spans="2:9" ht="15">
      <c r="F54" s="44">
        <f>F50</f>
        <v>0</v>
      </c>
    </row>
  </sheetData>
  <mergeCells count="1">
    <mergeCell ref="D9:E13"/>
  </mergeCells>
  <conditionalFormatting sqref="D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1:F54">
    <cfRule type="cellIs" dxfId="1" priority="1" operator="lessThan">
      <formula>$C$13</formula>
    </cfRule>
    <cfRule type="cellIs" dxfId="0" priority="2" operator="greaterThan">
      <formula>$C$13</formula>
    </cfRule>
  </conditionalFormatting>
  <pageMargins left="0.7" right="0.7" top="0.75" bottom="0.75" header="0.3" footer="0.3"/>
  <pageSetup orientation="portrait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/>
  <cols>
    <col min="1" max="16384" width="9.140625" style="45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PTFTMC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Lino Perlas</dc:creator>
  <cp:lastModifiedBy>Michael Lino Perlas</cp:lastModifiedBy>
  <dcterms:created xsi:type="dcterms:W3CDTF">2021-07-31T09:28:36Z</dcterms:created>
  <dcterms:modified xsi:type="dcterms:W3CDTF">2021-08-01T10:05:36Z</dcterms:modified>
</cp:coreProperties>
</file>